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Szab? Istv?n</author>
  </authors>
  <commentList>
    <comment ref="C54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MEREV 315 AKNAFALCSÖVET VÉVE ALAPUL</t>
        </r>
      </text>
    </comment>
    <comment ref="C55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 MEREV 400-AS AKNAFALCSÖVET VETTÜK SZÁMÍTÁSUL </t>
        </r>
      </text>
    </comment>
  </commentList>
</comments>
</file>

<file path=xl/sharedStrings.xml><?xml version="1.0" encoding="utf-8"?>
<sst xmlns="http://schemas.openxmlformats.org/spreadsheetml/2006/main" count="104" uniqueCount="71">
  <si>
    <t>KARE 110 CSAVAROS TISZTÍTÓ</t>
  </si>
  <si>
    <t>KGET ÍVES TISZTÍTÓIDOM 110/200/110</t>
  </si>
  <si>
    <t>KGET ÍVES TISZTÍTÓIDOM 160/200/160</t>
  </si>
  <si>
    <t>KGET ÍVES TISZTÍTÓIDOM 200/200/200</t>
  </si>
  <si>
    <t>KGRE CSAVAROS TISZTÍTÓ 110</t>
  </si>
  <si>
    <t>KGRE CSAVAROS TISZTÍTÓ 125</t>
  </si>
  <si>
    <t>KGRE CSAVAROS TISZTÍTÓ 160</t>
  </si>
  <si>
    <t>KGRE CSAVAROS TISZTÍTÓ 200</t>
  </si>
  <si>
    <t>KGRE CSAVAROS TISZTÍTÓ 250/160</t>
  </si>
  <si>
    <t>KOMPAKT TISZTÍTÓAKNA HOSSZABÍTÓSZÁR</t>
  </si>
  <si>
    <t>KOMPAKT TISZTÍTÓAKNA VISSZAÁRAMLÁSGÁTLÓVAL 160/315/160</t>
  </si>
  <si>
    <t>KOMPAKT TISZTÍTÓAKNA VISSZAÁRAMLÁSGÁTLÓVAL 200/315/200</t>
  </si>
  <si>
    <t>TISZTÍTÓAKNA 110/110/110/500 FEDÉLLEL A15</t>
  </si>
  <si>
    <t>TISZTÍTÓAKNA ÁTFOLYÓS 110/315/110</t>
  </si>
  <si>
    <t>TISZTÍTÓAKNA ÁTFOLYÓS 125/200/125</t>
  </si>
  <si>
    <t>TISZTÍTÓAKNA ÁTFOLYÓS 160/315/160</t>
  </si>
  <si>
    <t>TISZTÍTÓAKNA ÁTFOLYÓS 200/315/200</t>
  </si>
  <si>
    <t>TISZTÍTÓAKNA ÁTFOLYÓS 200/400/200</t>
  </si>
  <si>
    <t>TISZTÍTÓAKNA ÁTFOLYÓS 250/400/250</t>
  </si>
  <si>
    <t>TISZTÍTÓAKNA ÁTFOLYÓS 315/400/315</t>
  </si>
  <si>
    <t>TISZTÍTÓAKNA ÁTFOLYÓS HOMOKFOGÓS 110/200/110</t>
  </si>
  <si>
    <t>TISZTÍTÓAKNA ÁTFOLYÓS HOMOKFOGÓS 160/315/160</t>
  </si>
  <si>
    <t>TISZTÍTÓAKNA ELÁGAZÓS 315/110/110/110</t>
  </si>
  <si>
    <t>TISZTÍTÓAKNA ELÁGAZÓS 315/160/160/160</t>
  </si>
  <si>
    <t>TISZTÍTÓAKNA ELÁGAZÓS 315/200/200/200</t>
  </si>
  <si>
    <t>TISZTÍTÓAKNA ELÁGAZÓS 400/200/200/200</t>
  </si>
  <si>
    <t>TISZTÍTÓAKNA ELÁGAZÓS 400/250/250/250</t>
  </si>
  <si>
    <t>TISZTÍTÓAKNA ELÁGAZÓS 400/315/315/315</t>
  </si>
  <si>
    <t>Folyásfenék sarokakna 110/200/110</t>
  </si>
  <si>
    <t>Folyásfenék sarokakna 110/315/110</t>
  </si>
  <si>
    <t>Folyásfenék sarokakna 125/200/125</t>
  </si>
  <si>
    <t>Folyásfenék sarokakna 160/315/160</t>
  </si>
  <si>
    <t>PE HOMOKFOGÓ SAROK AKNA 400/160/160</t>
  </si>
  <si>
    <t>PE HOMOKFOGÓ SAROK AKNA 400/200/200</t>
  </si>
  <si>
    <t>Folyásfenék egyesítő akna 110/315/110/110</t>
  </si>
  <si>
    <t>Folyásfenék egyesítő akna 125/200/125/125</t>
  </si>
  <si>
    <t>Folyásfenék egyesítő akna 160/315/160/160</t>
  </si>
  <si>
    <t>PE HOMOKFOGÓ EGYESÍTŐ AKNA 400/160/160/160</t>
  </si>
  <si>
    <t>Folyásfenék egyesítő akna 110/200/110/110</t>
  </si>
  <si>
    <t>CSAVAROS</t>
  </si>
  <si>
    <t>ÁTFOLYÓS</t>
  </si>
  <si>
    <t xml:space="preserve">VÁSÁROLNI KÍVÁNT DARABSZÁM </t>
  </si>
  <si>
    <t xml:space="preserve">TISZTÍTÓAKNA FORMÁJA </t>
  </si>
  <si>
    <t xml:space="preserve">NETTÓ DARAB ÁRA </t>
  </si>
  <si>
    <t xml:space="preserve">BRUTTÓ DARAB ÁRA </t>
  </si>
  <si>
    <t>FELSZÁLLÓ AKNAFAL CSŐ  MÉRETE</t>
  </si>
  <si>
    <t xml:space="preserve">TISZTÍTÓ ÁRA ÖSSZESÍTVE </t>
  </si>
  <si>
    <t>VÍZSZINES GERINC  MÉRETE</t>
  </si>
  <si>
    <t>SAROK</t>
  </si>
  <si>
    <t xml:space="preserve">EGYESÍTŐ </t>
  </si>
  <si>
    <t xml:space="preserve">AKNÁK BRUTTÓ ÁRA </t>
  </si>
  <si>
    <t xml:space="preserve">AKNAFALCSŐ BRUTTÓ ÁRA </t>
  </si>
  <si>
    <t>ÖSSZESEN FIZETENDŐ</t>
  </si>
  <si>
    <t>315-ÖS AKNAFALCSŐ</t>
  </si>
  <si>
    <t xml:space="preserve">400-AS AKNAFALCSŐ </t>
  </si>
  <si>
    <t>MÉTER</t>
  </si>
  <si>
    <t xml:space="preserve">BRUTTÓ/ M </t>
  </si>
  <si>
    <t>ÖSSZESEN</t>
  </si>
  <si>
    <t xml:space="preserve">ÖSSZ BRUTTÓ </t>
  </si>
  <si>
    <t xml:space="preserve">!!  A SÁRGA MEZŐKBEN KÉRJÜK A MEGFELELŐ DARABSZÁMOT VAGY MÉTER ADATOT BETÁPLÁLNI </t>
  </si>
  <si>
    <t xml:space="preserve">!!  A VÍZSZINTES 200-AS 160-AS ÉS 125-ÖS  GERINC MÉRETET SZŰKÍTENI LEHET KGR SZŰKÍTŐVEL, 110-ES MÉRETERE   </t>
  </si>
  <si>
    <t xml:space="preserve">TISZTÍTÓ AKNA MEGNEVEZÉSE A SZÁMLÁZÓBAN + HIVATKOZÁS A WEBRE </t>
  </si>
  <si>
    <t>TISZTÍTÓAKNA ÁTFOLYÓS HOMOKFOGÓS 200/315/200</t>
  </si>
  <si>
    <t>Folyásfenék egyesítő akna 125/315/125/125</t>
  </si>
  <si>
    <t>Folyásfenék sarokakna 125/315/125</t>
  </si>
  <si>
    <t>TISZTÍTÓAKNA ÁTFOLYÓS 160/400/160</t>
  </si>
  <si>
    <t>PE HOMOKFOGÓ ÁTFOLYÓS AKNA 400/160/160</t>
  </si>
  <si>
    <t>RMLTYÚKLÁB</t>
  </si>
  <si>
    <t>KGEM 200/1m</t>
  </si>
  <si>
    <t>KGEM 200/2m</t>
  </si>
  <si>
    <t>KGET ÍVES TISZTÍTÓIDOM 160/160/160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</si>
</sst>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ck">
        <color theme="9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0" xfId="0" applyBorder="1" applyAlignment="1">
      <alignment wrapText="1"/>
    </xf>
    <xf numFmtId="17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0" fillId="0" borderId="0" xfId="43" applyAlignment="1">
      <alignment/>
    </xf>
    <xf numFmtId="0" fontId="0" fillId="35" borderId="0" xfId="0" applyFill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metal.hu/index.php/termekek/muanyag-kozmu-tisztitoaknak-szennyviz-es-csapadek-rendszerekhez/item/88-ives-pvc-csatorna-tisztitoidom-110-es-gerincvezetekre-200-as-felszallo-aggal-atfolyos" TargetMode="External" /><Relationship Id="rId2" Type="http://schemas.openxmlformats.org/officeDocument/2006/relationships/hyperlink" Target="http://terrametal.hu/index.php/termekek/muanyag-kozmu-tisztitoaknak-szennyviz-es-csapadek-rendszerekhez/item/89-ives-csatorna-tisztitoidom-atfolyos-160-as-gericre-200-as-felszallo-aggal" TargetMode="External" /><Relationship Id="rId3" Type="http://schemas.openxmlformats.org/officeDocument/2006/relationships/hyperlink" Target="http://terrametal.hu/index.php/termekek/muanyag-kozmu-tisztitoaknak-szennyviz-es-csapadek-rendszerekhez/item/278-ives-tisztito-200" TargetMode="External" /><Relationship Id="rId4" Type="http://schemas.openxmlformats.org/officeDocument/2006/relationships/hyperlink" Target="http://terrametal.hu/index.php/termekek/kg-pvc-idom/item/112-kgre-csavaros-tisztito-110-es-125-os-160-as" TargetMode="External" /><Relationship Id="rId5" Type="http://schemas.openxmlformats.org/officeDocument/2006/relationships/hyperlink" Target="http://terrametal.hu/index.php/termekek/kg-pvc-idom/item/112-kgre-csavaros-tisztito-110-es-125-os-160-as" TargetMode="External" /><Relationship Id="rId6" Type="http://schemas.openxmlformats.org/officeDocument/2006/relationships/hyperlink" Target="http://terrametal.hu/index.php/termekek/kg-pvc-idom/item/112-kgre-csavaros-tisztito-110-es-125-os-160-as" TargetMode="External" /><Relationship Id="rId7" Type="http://schemas.openxmlformats.org/officeDocument/2006/relationships/hyperlink" Target="http://terrametal.hu/index.php/termekek/muanyag-kozmu-tisztitoaknak-szennyviz-es-csapadek-rendszerekhez/item/351-visszacsapo-tisztitoakna-160-315" TargetMode="External" /><Relationship Id="rId8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9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10" Type="http://schemas.openxmlformats.org/officeDocument/2006/relationships/hyperlink" Target="http://terrametal.hu/index.php/termekek/muanyag-kozmu-tisztitoaknak-szennyviz-es-csapadek-rendszerekhez/item/96-dn-400-250-atfolyos-g-tisztitoakna-muanyag-pp-b-alapanyagbol" TargetMode="External" /><Relationship Id="rId11" Type="http://schemas.openxmlformats.org/officeDocument/2006/relationships/hyperlink" Target="http://terrametal.hu/index.php/termekek/muanyag-kozmu-tisztitoaknak-szennyviz-es-csapadek-rendszerekhez/item/92-csatorna-es-csapadek-bekoto-tisztitoakna-200-gerincre-315-felmeno-nyilassal-atfolyos-valtozat" TargetMode="External" /><Relationship Id="rId12" Type="http://schemas.openxmlformats.org/officeDocument/2006/relationships/hyperlink" Target="http://terrametal.hu/index.php/termekek/muanyag-kozmu-tisztitoaknak-szennyviz-es-csapadek-rendszerekhez/item/93-atfolyos-egyenes-szennyviz-es-csapadek-tisztitoakna-315-gerincre-400-felszalloval-muanyagbol" TargetMode="External" /><Relationship Id="rId13" Type="http://schemas.openxmlformats.org/officeDocument/2006/relationships/hyperlink" Target="http://terrametal.hu/index.php/termekek/muanyag-kozmu-tisztitoaknak-szennyviz-es-csapadek-rendszerekhez/item/310-vizsgalo-tisztito-akna-125-gerinc" TargetMode="External" /><Relationship Id="rId14" Type="http://schemas.openxmlformats.org/officeDocument/2006/relationships/hyperlink" Target="http://terrametal.hu/index.php/termekek/muanyag-kozmu-tisztitoaknak-szennyviz-es-csapadek-rendszerekhez/item/91-160-as-3-agon-gyujto-1-agon-elmeno-315-mm-felszallo-agu-muanyag-szennyvizakna-aknafenekelem" TargetMode="External" /><Relationship Id="rId15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6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7" Type="http://schemas.openxmlformats.org/officeDocument/2006/relationships/hyperlink" Target="http://terrametal.hu/index.php/termekek/muanyag-kozmu-tisztitoaknak-szennyviz-es-csapadek-rendszerekhez/item/291-200-tisztitoakna-110-becsatlakozassal" TargetMode="External" /><Relationship Id="rId18" Type="http://schemas.openxmlformats.org/officeDocument/2006/relationships/hyperlink" Target="http://terrametal.hu/index.php/termekek/muanyag-kozmu-tisztitoaknak-szennyviz-es-csapadek-rendszerekhez/item/277-tisztitoakna-110-315-atfolyo-gyujto" TargetMode="External" /><Relationship Id="rId19" Type="http://schemas.openxmlformats.org/officeDocument/2006/relationships/hyperlink" Target="http://terrametal.hu/index.php/termekek/muanyag-kozmu-tisztitoaknak-szennyviz-es-csapadek-rendszerekhez/item/214-drekszogben-iranytoro-sarok-tisztitoakna-fenekelem-160-as-gerinc-315-felszalloval" TargetMode="External" /><Relationship Id="rId20" Type="http://schemas.openxmlformats.org/officeDocument/2006/relationships/hyperlink" Target="http://terrametal.hu/index.php/termekek/muanyag-kozmu-tisztitoaknak-szennyviz-es-csapadek-rendszerekhez/item/95-dn-200-gyujto-rml-3-agu-tisztitoakna-egy-elfolyoval-315-felszallo-aggal-pp-typ-2" TargetMode="External" /><Relationship Id="rId21" Type="http://schemas.openxmlformats.org/officeDocument/2006/relationships/hyperlink" Target="http://terrametal.hu/index.php/termekek/muanyag-kozmu-tisztitoaknak-szennyviz-es-csapadek-rendszerekhez/item/338-homokfogos-tisztito-akna-110-vizszintes-gerincre-200-mm-felszallo-aggal" TargetMode="External" /><Relationship Id="rId22" Type="http://schemas.openxmlformats.org/officeDocument/2006/relationships/hyperlink" Target="http://terrametal.hu/index.php/termekek/muanyag-kozmu-tisztitoaknak-szennyviz-es-csapadek-rendszerekhez/item/317-sarokidom-akna-tisztito-110-315" TargetMode="External" /><Relationship Id="rId23" Type="http://schemas.openxmlformats.org/officeDocument/2006/relationships/hyperlink" Target="http://terrametal.hu/index.php/termekek/muanyag-kozmu-tisztitoaknak-szennyviz-es-csapadek-rendszerekhez/item/215-muanyag-szennyviz-es-csapdekviz-tisztitoakna-egyesito-valtozatban-160-gerinc-315-felszallo" TargetMode="External" /><Relationship Id="rId24" Type="http://schemas.openxmlformats.org/officeDocument/2006/relationships/hyperlink" Target="http://terrametal.hu/index.php/termekek/muanyag-kozmu-tisztitoaknak-szennyviz-es-csapadek-rendszerekhez/item/94-pp-alapanyagu-3-gyujto-elagazasu-1-elfolyo-dn315-gerincvezetekre-400-felmeno-rml-tisztitoakna" TargetMode="External" /><Relationship Id="rId25" Type="http://schemas.openxmlformats.org/officeDocument/2006/relationships/hyperlink" Target="http://terrametal.hu/index.php/termekek/muanyag-kozmu-tisztitoaknak-szennyviz-es-csapadek-rendszerekhez/item/293-sarokakna-125-200" TargetMode="External" /><Relationship Id="rId26" Type="http://schemas.openxmlformats.org/officeDocument/2006/relationships/hyperlink" Target="http://terrametal.hu/index.php/termekek/muanyag-kozmu-tisztitoaknak-szennyviz-es-csapadek-rendszerekhez/item/248-sarokakna-110-200" TargetMode="External" /><Relationship Id="rId27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8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9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30" Type="http://schemas.openxmlformats.org/officeDocument/2006/relationships/hyperlink" Target="http://terrametal.hu/index.php/termekek/muanyag-kozmu-tisztitoaknak-szennyviz-es-csapadek-rendszerekhez/item/638-atfolyos-tisztito-nyilas-160-160-ives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22">
      <selection activeCell="K30" sqref="K30"/>
    </sheetView>
  </sheetViews>
  <sheetFormatPr defaultColWidth="9.140625" defaultRowHeight="15"/>
  <cols>
    <col min="1" max="1" width="13.57421875" style="1" customWidth="1"/>
    <col min="2" max="2" width="13.28125" style="1" customWidth="1"/>
    <col min="3" max="3" width="12.57421875" style="1" customWidth="1"/>
    <col min="4" max="4" width="10.57421875" style="0" customWidth="1"/>
    <col min="5" max="5" width="58.421875" style="0" customWidth="1"/>
    <col min="6" max="6" width="13.421875" style="0" customWidth="1"/>
    <col min="7" max="7" width="14.140625" style="2" customWidth="1"/>
    <col min="8" max="8" width="10.57421875" style="3" bestFit="1" customWidth="1"/>
    <col min="9" max="9" width="14.57421875" style="13" customWidth="1"/>
    <col min="10" max="10" width="10.57421875" style="1" bestFit="1" customWidth="1"/>
  </cols>
  <sheetData>
    <row r="1" spans="1:10" ht="61.5" thickBot="1" thickTop="1">
      <c r="A1" s="4" t="s">
        <v>45</v>
      </c>
      <c r="B1" s="5" t="s">
        <v>42</v>
      </c>
      <c r="C1" s="5" t="s">
        <v>47</v>
      </c>
      <c r="D1" s="6"/>
      <c r="E1" s="6" t="s">
        <v>61</v>
      </c>
      <c r="F1" s="6"/>
      <c r="G1" s="7" t="s">
        <v>43</v>
      </c>
      <c r="H1" s="8" t="s">
        <v>44</v>
      </c>
      <c r="I1" s="10" t="s">
        <v>41</v>
      </c>
      <c r="J1" s="9" t="s">
        <v>46</v>
      </c>
    </row>
    <row r="2" ht="16.5" thickBot="1" thickTop="1">
      <c r="I2" s="10"/>
    </row>
    <row r="3" spans="2:10" ht="16.5" thickBot="1" thickTop="1">
      <c r="B3" s="1" t="s">
        <v>39</v>
      </c>
      <c r="E3" t="s">
        <v>0</v>
      </c>
      <c r="G3" s="2">
        <v>708.7</v>
      </c>
      <c r="H3" s="2">
        <f>PRODUCT(G3,1.27)</f>
        <v>900.0490000000001</v>
      </c>
      <c r="I3" s="10">
        <v>0</v>
      </c>
      <c r="J3" s="1">
        <f aca="true" t="shared" si="0" ref="J3:J33">PRODUCT(I3,H3)</f>
        <v>0</v>
      </c>
    </row>
    <row r="4" spans="1:10" ht="16.5" thickBot="1" thickTop="1">
      <c r="A4" s="1">
        <v>200</v>
      </c>
      <c r="B4" s="1" t="s">
        <v>40</v>
      </c>
      <c r="C4" s="1">
        <v>110</v>
      </c>
      <c r="E4" s="26" t="s">
        <v>1</v>
      </c>
      <c r="G4" s="2">
        <v>6929</v>
      </c>
      <c r="H4" s="2">
        <f aca="true" t="shared" si="1" ref="H4:H49">PRODUCT(G4,1.27)</f>
        <v>8799.83</v>
      </c>
      <c r="I4" s="10">
        <v>0</v>
      </c>
      <c r="J4" s="1">
        <f t="shared" si="0"/>
        <v>0</v>
      </c>
    </row>
    <row r="5" spans="5:9" ht="16.5" thickBot="1" thickTop="1">
      <c r="E5" s="26" t="s">
        <v>70</v>
      </c>
      <c r="G5" s="2">
        <v>8504</v>
      </c>
      <c r="H5" s="2">
        <f t="shared" si="1"/>
        <v>10800.08</v>
      </c>
      <c r="I5" s="10"/>
    </row>
    <row r="6" spans="1:10" ht="16.5" thickBot="1" thickTop="1">
      <c r="A6" s="1">
        <v>200</v>
      </c>
      <c r="B6" s="1" t="s">
        <v>40</v>
      </c>
      <c r="C6" s="1">
        <v>160</v>
      </c>
      <c r="E6" s="26" t="s">
        <v>2</v>
      </c>
      <c r="G6" s="2">
        <v>7795.2</v>
      </c>
      <c r="H6" s="2">
        <f t="shared" si="1"/>
        <v>9899.904</v>
      </c>
      <c r="I6" s="10">
        <v>0</v>
      </c>
      <c r="J6" s="1">
        <f t="shared" si="0"/>
        <v>0</v>
      </c>
    </row>
    <row r="7" spans="1:10" ht="16.5" thickBot="1" thickTop="1">
      <c r="A7" s="1">
        <v>200</v>
      </c>
      <c r="B7" s="1" t="s">
        <v>40</v>
      </c>
      <c r="C7" s="1">
        <v>200</v>
      </c>
      <c r="E7" s="26" t="s">
        <v>3</v>
      </c>
      <c r="G7" s="2">
        <v>10480</v>
      </c>
      <c r="H7" s="2">
        <f t="shared" si="1"/>
        <v>13309.6</v>
      </c>
      <c r="I7" s="10">
        <v>0</v>
      </c>
      <c r="J7" s="1">
        <f t="shared" si="0"/>
        <v>0</v>
      </c>
    </row>
    <row r="8" spans="2:10" ht="16.5" thickBot="1" thickTop="1">
      <c r="B8" s="1" t="s">
        <v>39</v>
      </c>
      <c r="E8" s="26" t="s">
        <v>4</v>
      </c>
      <c r="G8" s="2">
        <v>1212.6</v>
      </c>
      <c r="H8" s="2">
        <f t="shared" si="1"/>
        <v>1540.002</v>
      </c>
      <c r="I8" s="10">
        <v>0</v>
      </c>
      <c r="J8" s="1">
        <f t="shared" si="0"/>
        <v>0</v>
      </c>
    </row>
    <row r="9" spans="2:10" ht="16.5" thickBot="1" thickTop="1">
      <c r="B9" s="1" t="s">
        <v>39</v>
      </c>
      <c r="E9" s="26" t="s">
        <v>5</v>
      </c>
      <c r="G9" s="2">
        <v>1559.1</v>
      </c>
      <c r="H9" s="2">
        <f t="shared" si="1"/>
        <v>1980.057</v>
      </c>
      <c r="I9" s="10">
        <v>0</v>
      </c>
      <c r="J9" s="1">
        <f t="shared" si="0"/>
        <v>0</v>
      </c>
    </row>
    <row r="10" spans="2:10" ht="16.5" thickBot="1" thickTop="1">
      <c r="B10" s="1" t="s">
        <v>39</v>
      </c>
      <c r="E10" s="26" t="s">
        <v>6</v>
      </c>
      <c r="G10" s="2">
        <v>2834.64</v>
      </c>
      <c r="H10" s="2">
        <f t="shared" si="1"/>
        <v>3599.9928</v>
      </c>
      <c r="I10" s="10">
        <v>0</v>
      </c>
      <c r="J10" s="1">
        <f t="shared" si="0"/>
        <v>0</v>
      </c>
    </row>
    <row r="11" spans="2:10" ht="16.5" thickBot="1" thickTop="1">
      <c r="B11" s="1" t="s">
        <v>39</v>
      </c>
      <c r="E11" t="s">
        <v>7</v>
      </c>
      <c r="G11" s="2">
        <v>4157.5</v>
      </c>
      <c r="H11" s="2">
        <f t="shared" si="1"/>
        <v>5280.025</v>
      </c>
      <c r="I11" s="10">
        <v>0</v>
      </c>
      <c r="J11" s="1">
        <f t="shared" si="0"/>
        <v>0</v>
      </c>
    </row>
    <row r="12" spans="2:10" ht="16.5" thickBot="1" thickTop="1">
      <c r="B12" s="1" t="s">
        <v>39</v>
      </c>
      <c r="E12" t="s">
        <v>8</v>
      </c>
      <c r="G12" s="2">
        <v>6292</v>
      </c>
      <c r="H12" s="2">
        <f t="shared" si="1"/>
        <v>7990.84</v>
      </c>
      <c r="I12" s="10">
        <v>0</v>
      </c>
      <c r="J12" s="1">
        <f t="shared" si="0"/>
        <v>0</v>
      </c>
    </row>
    <row r="13" spans="1:10" ht="16.5" thickBot="1" thickTop="1">
      <c r="A13" s="1">
        <v>315</v>
      </c>
      <c r="B13" s="1" t="s">
        <v>40</v>
      </c>
      <c r="E13" t="s">
        <v>9</v>
      </c>
      <c r="G13" s="2">
        <v>3736.22</v>
      </c>
      <c r="H13" s="2">
        <f t="shared" si="1"/>
        <v>4744.9994</v>
      </c>
      <c r="I13" s="10">
        <v>0</v>
      </c>
      <c r="J13" s="1">
        <f t="shared" si="0"/>
        <v>0</v>
      </c>
    </row>
    <row r="14" spans="1:10" ht="16.5" thickBot="1" thickTop="1">
      <c r="A14" s="1">
        <v>315</v>
      </c>
      <c r="B14" s="1" t="s">
        <v>40</v>
      </c>
      <c r="C14" s="1">
        <v>160</v>
      </c>
      <c r="E14" s="26" t="s">
        <v>10</v>
      </c>
      <c r="G14" s="2">
        <v>43000</v>
      </c>
      <c r="H14" s="2">
        <f t="shared" si="1"/>
        <v>54610</v>
      </c>
      <c r="I14" s="10">
        <v>0</v>
      </c>
      <c r="J14" s="1">
        <f t="shared" si="0"/>
        <v>0</v>
      </c>
    </row>
    <row r="15" spans="1:10" ht="16.5" thickBot="1" thickTop="1">
      <c r="A15" s="1">
        <v>315</v>
      </c>
      <c r="B15" s="1" t="s">
        <v>40</v>
      </c>
      <c r="C15" s="1">
        <v>200</v>
      </c>
      <c r="E15" t="s">
        <v>11</v>
      </c>
      <c r="G15" s="2">
        <v>43000</v>
      </c>
      <c r="H15" s="2">
        <f t="shared" si="1"/>
        <v>54610</v>
      </c>
      <c r="I15" s="10">
        <v>0</v>
      </c>
      <c r="J15" s="1">
        <f t="shared" si="0"/>
        <v>0</v>
      </c>
    </row>
    <row r="16" spans="1:10" ht="16.5" thickBot="1" thickTop="1">
      <c r="A16" s="1">
        <v>500</v>
      </c>
      <c r="C16" s="1">
        <v>110</v>
      </c>
      <c r="E16" t="s">
        <v>12</v>
      </c>
      <c r="G16" s="2">
        <v>80000</v>
      </c>
      <c r="H16" s="2">
        <f t="shared" si="1"/>
        <v>101600</v>
      </c>
      <c r="I16" s="10">
        <v>0</v>
      </c>
      <c r="J16" s="1">
        <f t="shared" si="0"/>
        <v>0</v>
      </c>
    </row>
    <row r="17" spans="1:10" ht="16.5" thickBot="1" thickTop="1">
      <c r="A17" s="1">
        <v>315</v>
      </c>
      <c r="B17" s="1" t="s">
        <v>40</v>
      </c>
      <c r="C17" s="1">
        <v>110</v>
      </c>
      <c r="E17" s="26" t="s">
        <v>13</v>
      </c>
      <c r="G17" s="2">
        <v>11200</v>
      </c>
      <c r="H17" s="2">
        <f t="shared" si="1"/>
        <v>14224</v>
      </c>
      <c r="I17" s="10">
        <v>0</v>
      </c>
      <c r="J17" s="1">
        <f t="shared" si="0"/>
        <v>0</v>
      </c>
    </row>
    <row r="18" spans="1:10" ht="16.5" thickBot="1" thickTop="1">
      <c r="A18" s="1">
        <v>200</v>
      </c>
      <c r="B18" s="1" t="s">
        <v>40</v>
      </c>
      <c r="C18" s="1">
        <v>125</v>
      </c>
      <c r="E18" s="26" t="s">
        <v>14</v>
      </c>
      <c r="G18" s="2">
        <v>14944.88</v>
      </c>
      <c r="H18" s="2">
        <f t="shared" si="1"/>
        <v>18979.9976</v>
      </c>
      <c r="I18" s="10">
        <v>0</v>
      </c>
      <c r="J18" s="1">
        <f t="shared" si="0"/>
        <v>0</v>
      </c>
    </row>
    <row r="19" spans="1:10" ht="16.5" thickBot="1" thickTop="1">
      <c r="A19" s="1">
        <v>315</v>
      </c>
      <c r="B19" s="1" t="s">
        <v>40</v>
      </c>
      <c r="C19" s="1">
        <v>160</v>
      </c>
      <c r="E19" s="26" t="s">
        <v>15</v>
      </c>
      <c r="G19" s="2">
        <v>14200</v>
      </c>
      <c r="H19" s="2">
        <f t="shared" si="1"/>
        <v>18034</v>
      </c>
      <c r="I19" s="10">
        <v>0</v>
      </c>
      <c r="J19" s="1">
        <f t="shared" si="0"/>
        <v>0</v>
      </c>
    </row>
    <row r="20" spans="1:10" ht="16.5" thickBot="1" thickTop="1">
      <c r="A20" s="1">
        <v>315</v>
      </c>
      <c r="B20" s="1" t="s">
        <v>40</v>
      </c>
      <c r="C20" s="1">
        <v>200</v>
      </c>
      <c r="E20" s="26" t="s">
        <v>16</v>
      </c>
      <c r="G20" s="2">
        <v>18211</v>
      </c>
      <c r="H20" s="2">
        <f t="shared" si="1"/>
        <v>23127.97</v>
      </c>
      <c r="I20" s="10">
        <v>0</v>
      </c>
      <c r="J20" s="1">
        <f t="shared" si="0"/>
        <v>0</v>
      </c>
    </row>
    <row r="21" spans="5:9" ht="16.5" thickBot="1" thickTop="1">
      <c r="E21" s="26" t="s">
        <v>65</v>
      </c>
      <c r="G21" s="2">
        <v>15405</v>
      </c>
      <c r="H21" s="2">
        <f t="shared" si="1"/>
        <v>19564.35</v>
      </c>
      <c r="I21" s="10"/>
    </row>
    <row r="22" spans="1:10" ht="16.5" thickBot="1" thickTop="1">
      <c r="A22" s="1">
        <v>400</v>
      </c>
      <c r="B22" s="1" t="s">
        <v>40</v>
      </c>
      <c r="C22" s="1">
        <v>200</v>
      </c>
      <c r="E22" s="26" t="s">
        <v>17</v>
      </c>
      <c r="G22" s="2">
        <v>21453</v>
      </c>
      <c r="H22" s="2">
        <f t="shared" si="1"/>
        <v>27245.31</v>
      </c>
      <c r="I22" s="10">
        <v>0</v>
      </c>
      <c r="J22" s="1">
        <f t="shared" si="0"/>
        <v>0</v>
      </c>
    </row>
    <row r="23" spans="1:10" ht="16.5" thickBot="1" thickTop="1">
      <c r="A23" s="1">
        <v>400</v>
      </c>
      <c r="B23" s="1" t="s">
        <v>40</v>
      </c>
      <c r="C23" s="1">
        <v>250</v>
      </c>
      <c r="E23" s="26" t="s">
        <v>18</v>
      </c>
      <c r="G23" s="2">
        <v>25000</v>
      </c>
      <c r="H23" s="2">
        <f t="shared" si="1"/>
        <v>31750</v>
      </c>
      <c r="I23" s="10">
        <v>0</v>
      </c>
      <c r="J23" s="1">
        <f t="shared" si="0"/>
        <v>0</v>
      </c>
    </row>
    <row r="24" spans="1:10" ht="16.5" thickBot="1" thickTop="1">
      <c r="A24" s="1">
        <v>400</v>
      </c>
      <c r="B24" s="1" t="s">
        <v>40</v>
      </c>
      <c r="C24" s="1">
        <v>315</v>
      </c>
      <c r="E24" s="26" t="s">
        <v>19</v>
      </c>
      <c r="G24" s="2">
        <v>63520</v>
      </c>
      <c r="H24" s="2">
        <f t="shared" si="1"/>
        <v>80670.4</v>
      </c>
      <c r="I24" s="10">
        <v>0</v>
      </c>
      <c r="J24" s="1">
        <f t="shared" si="0"/>
        <v>0</v>
      </c>
    </row>
    <row r="25" spans="1:10" ht="16.5" thickBot="1" thickTop="1">
      <c r="A25" s="1">
        <v>200</v>
      </c>
      <c r="B25" s="1" t="s">
        <v>40</v>
      </c>
      <c r="C25" s="1">
        <v>110</v>
      </c>
      <c r="E25" s="26" t="s">
        <v>20</v>
      </c>
      <c r="G25" s="2">
        <v>15918.11</v>
      </c>
      <c r="H25" s="2">
        <f t="shared" si="1"/>
        <v>20215.9997</v>
      </c>
      <c r="I25" s="10">
        <v>0</v>
      </c>
      <c r="J25" s="1">
        <f t="shared" si="0"/>
        <v>0</v>
      </c>
    </row>
    <row r="26" spans="1:10" ht="16.5" thickBot="1" thickTop="1">
      <c r="A26" s="1">
        <v>315</v>
      </c>
      <c r="B26" s="1" t="s">
        <v>40</v>
      </c>
      <c r="C26" s="1">
        <v>160</v>
      </c>
      <c r="E26" t="s">
        <v>21</v>
      </c>
      <c r="G26" s="2">
        <v>39409.44</v>
      </c>
      <c r="H26" s="2">
        <f t="shared" si="1"/>
        <v>50049.98880000001</v>
      </c>
      <c r="I26" s="10">
        <v>0</v>
      </c>
      <c r="J26" s="1">
        <f t="shared" si="0"/>
        <v>0</v>
      </c>
    </row>
    <row r="27" spans="5:9" ht="16.5" thickBot="1" thickTop="1">
      <c r="E27" t="s">
        <v>62</v>
      </c>
      <c r="G27" s="2">
        <v>41278.74</v>
      </c>
      <c r="H27" s="2">
        <f t="shared" si="1"/>
        <v>52423.9998</v>
      </c>
      <c r="I27" s="10"/>
    </row>
    <row r="28" spans="1:10" ht="31.5" thickBot="1" thickTop="1">
      <c r="A28" s="1">
        <v>315</v>
      </c>
      <c r="B28" s="1" t="s">
        <v>67</v>
      </c>
      <c r="C28" s="1">
        <v>110</v>
      </c>
      <c r="E28" s="26" t="s">
        <v>22</v>
      </c>
      <c r="G28" s="2">
        <v>17550</v>
      </c>
      <c r="H28" s="2">
        <f>PRODUCT(G28,1.27)</f>
        <v>22288.5</v>
      </c>
      <c r="I28" s="10">
        <v>0</v>
      </c>
      <c r="J28" s="1">
        <f t="shared" si="0"/>
        <v>0</v>
      </c>
    </row>
    <row r="29" spans="1:10" ht="31.5" thickBot="1" thickTop="1">
      <c r="A29" s="1">
        <v>315</v>
      </c>
      <c r="B29" s="1" t="s">
        <v>67</v>
      </c>
      <c r="C29" s="1">
        <v>160</v>
      </c>
      <c r="E29" s="26" t="s">
        <v>23</v>
      </c>
      <c r="G29" s="2">
        <v>13622.05</v>
      </c>
      <c r="H29" s="2">
        <f t="shared" si="1"/>
        <v>17300.0035</v>
      </c>
      <c r="I29" s="10">
        <v>0</v>
      </c>
      <c r="J29" s="1">
        <f t="shared" si="0"/>
        <v>0</v>
      </c>
    </row>
    <row r="30" spans="1:10" ht="31.5" thickBot="1" thickTop="1">
      <c r="A30" s="1">
        <v>315</v>
      </c>
      <c r="B30" s="1" t="s">
        <v>67</v>
      </c>
      <c r="C30" s="1">
        <v>200</v>
      </c>
      <c r="E30" s="26" t="s">
        <v>24</v>
      </c>
      <c r="G30" s="2">
        <v>22400</v>
      </c>
      <c r="H30" s="2">
        <f t="shared" si="1"/>
        <v>28448</v>
      </c>
      <c r="I30" s="10">
        <v>0</v>
      </c>
      <c r="J30" s="1">
        <f t="shared" si="0"/>
        <v>0</v>
      </c>
    </row>
    <row r="31" spans="1:10" ht="31.5" thickBot="1" thickTop="1">
      <c r="A31" s="1">
        <v>400</v>
      </c>
      <c r="B31" s="1" t="s">
        <v>67</v>
      </c>
      <c r="C31" s="1">
        <v>200</v>
      </c>
      <c r="E31" s="26" t="s">
        <v>25</v>
      </c>
      <c r="G31" s="2">
        <v>22400</v>
      </c>
      <c r="H31" s="2">
        <f t="shared" si="1"/>
        <v>28448</v>
      </c>
      <c r="I31" s="10">
        <v>0</v>
      </c>
      <c r="J31" s="1">
        <f t="shared" si="0"/>
        <v>0</v>
      </c>
    </row>
    <row r="32" spans="1:10" ht="31.5" thickBot="1" thickTop="1">
      <c r="A32" s="1">
        <v>400</v>
      </c>
      <c r="B32" s="1" t="s">
        <v>67</v>
      </c>
      <c r="C32" s="1">
        <v>250</v>
      </c>
      <c r="E32" t="s">
        <v>26</v>
      </c>
      <c r="G32" s="2">
        <v>59500</v>
      </c>
      <c r="H32" s="2">
        <f t="shared" si="1"/>
        <v>75565</v>
      </c>
      <c r="I32" s="10">
        <v>0</v>
      </c>
      <c r="J32" s="1">
        <f t="shared" si="0"/>
        <v>0</v>
      </c>
    </row>
    <row r="33" spans="1:10" ht="31.5" thickBot="1" thickTop="1">
      <c r="A33" s="1">
        <v>400</v>
      </c>
      <c r="B33" s="1" t="s">
        <v>67</v>
      </c>
      <c r="C33" s="1">
        <v>315</v>
      </c>
      <c r="E33" s="26" t="s">
        <v>27</v>
      </c>
      <c r="G33" s="2">
        <v>63840</v>
      </c>
      <c r="H33" s="2">
        <f t="shared" si="1"/>
        <v>81076.8</v>
      </c>
      <c r="I33" s="10">
        <v>0</v>
      </c>
      <c r="J33" s="1">
        <f t="shared" si="0"/>
        <v>0</v>
      </c>
    </row>
    <row r="34" spans="5:9" ht="16.5" thickBot="1" thickTop="1">
      <c r="E34" t="s">
        <v>66</v>
      </c>
      <c r="G34" s="2">
        <v>63000</v>
      </c>
      <c r="H34" s="2">
        <f t="shared" si="1"/>
        <v>80010</v>
      </c>
      <c r="I34" s="10"/>
    </row>
    <row r="35" spans="8:9" ht="16.5" thickBot="1" thickTop="1">
      <c r="H35" s="2"/>
      <c r="I35" s="10"/>
    </row>
    <row r="36" spans="1:10" ht="16.5" thickBot="1" thickTop="1">
      <c r="A36" s="1">
        <v>200</v>
      </c>
      <c r="B36" s="1" t="s">
        <v>48</v>
      </c>
      <c r="C36" s="1">
        <v>110</v>
      </c>
      <c r="E36" s="26" t="s">
        <v>28</v>
      </c>
      <c r="G36" s="2">
        <v>16695.27</v>
      </c>
      <c r="H36" s="2">
        <f t="shared" si="1"/>
        <v>21202.9929</v>
      </c>
      <c r="I36" s="10">
        <v>0</v>
      </c>
      <c r="J36" s="1">
        <f aca="true" t="shared" si="2" ref="J36:J42">PRODUCT(I36,H36)</f>
        <v>0</v>
      </c>
    </row>
    <row r="37" spans="1:10" ht="16.5" thickBot="1" thickTop="1">
      <c r="A37" s="1">
        <v>315</v>
      </c>
      <c r="B37" s="1" t="s">
        <v>48</v>
      </c>
      <c r="C37" s="1">
        <v>110</v>
      </c>
      <c r="E37" s="26" t="s">
        <v>29</v>
      </c>
      <c r="G37" s="2">
        <v>28720.47</v>
      </c>
      <c r="H37" s="2">
        <f t="shared" si="1"/>
        <v>36474.996900000006</v>
      </c>
      <c r="I37" s="10">
        <v>0</v>
      </c>
      <c r="J37" s="1">
        <f t="shared" si="2"/>
        <v>0</v>
      </c>
    </row>
    <row r="38" spans="1:10" ht="16.5" thickBot="1" thickTop="1">
      <c r="A38" s="1">
        <v>200</v>
      </c>
      <c r="B38" s="1" t="s">
        <v>48</v>
      </c>
      <c r="C38" s="1">
        <v>125</v>
      </c>
      <c r="E38" s="26" t="s">
        <v>30</v>
      </c>
      <c r="G38" s="2">
        <v>16695.27</v>
      </c>
      <c r="H38" s="2">
        <f t="shared" si="1"/>
        <v>21202.9929</v>
      </c>
      <c r="I38" s="10">
        <v>0</v>
      </c>
      <c r="J38" s="1">
        <f t="shared" si="2"/>
        <v>0</v>
      </c>
    </row>
    <row r="39" spans="5:9" ht="16.5" thickBot="1" thickTop="1">
      <c r="E39" t="s">
        <v>64</v>
      </c>
      <c r="G39" s="2">
        <v>29428.34</v>
      </c>
      <c r="H39" s="2">
        <f t="shared" si="1"/>
        <v>37373.9918</v>
      </c>
      <c r="I39" s="10"/>
    </row>
    <row r="40" spans="1:10" ht="16.5" thickBot="1" thickTop="1">
      <c r="A40" s="1">
        <v>315</v>
      </c>
      <c r="B40" s="1" t="s">
        <v>48</v>
      </c>
      <c r="C40" s="1">
        <v>160</v>
      </c>
      <c r="E40" s="26" t="s">
        <v>31</v>
      </c>
      <c r="G40" s="2">
        <v>31668.5</v>
      </c>
      <c r="H40" s="2">
        <f t="shared" si="1"/>
        <v>40218.995</v>
      </c>
      <c r="I40" s="10">
        <v>0</v>
      </c>
      <c r="J40" s="1">
        <f t="shared" si="2"/>
        <v>0</v>
      </c>
    </row>
    <row r="41" spans="1:10" ht="16.5" thickBot="1" thickTop="1">
      <c r="A41" s="1">
        <v>400</v>
      </c>
      <c r="B41" s="1" t="s">
        <v>48</v>
      </c>
      <c r="C41" s="1">
        <v>160</v>
      </c>
      <c r="E41" s="26" t="s">
        <v>32</v>
      </c>
      <c r="G41" s="2">
        <v>63000</v>
      </c>
      <c r="H41" s="2">
        <f t="shared" si="1"/>
        <v>80010</v>
      </c>
      <c r="I41" s="10">
        <v>0</v>
      </c>
      <c r="J41" s="1">
        <f t="shared" si="2"/>
        <v>0</v>
      </c>
    </row>
    <row r="42" spans="1:10" ht="16.5" thickBot="1" thickTop="1">
      <c r="A42" s="1">
        <v>400</v>
      </c>
      <c r="B42" s="1" t="s">
        <v>48</v>
      </c>
      <c r="C42" s="1">
        <v>200</v>
      </c>
      <c r="E42" t="s">
        <v>33</v>
      </c>
      <c r="G42" s="2">
        <v>41665</v>
      </c>
      <c r="H42" s="2">
        <f t="shared" si="1"/>
        <v>52914.55</v>
      </c>
      <c r="I42" s="10">
        <v>0</v>
      </c>
      <c r="J42" s="1">
        <f t="shared" si="2"/>
        <v>0</v>
      </c>
    </row>
    <row r="43" spans="8:9" ht="16.5" thickBot="1" thickTop="1">
      <c r="H43" s="2"/>
      <c r="I43" s="10"/>
    </row>
    <row r="44" spans="1:10" ht="16.5" thickBot="1" thickTop="1">
      <c r="A44" s="1">
        <v>200</v>
      </c>
      <c r="B44" s="1" t="s">
        <v>49</v>
      </c>
      <c r="C44" s="1">
        <v>110</v>
      </c>
      <c r="E44" s="26" t="s">
        <v>38</v>
      </c>
      <c r="G44" s="2">
        <v>20825.19</v>
      </c>
      <c r="H44" s="2">
        <f t="shared" si="1"/>
        <v>26447.991299999998</v>
      </c>
      <c r="I44" s="10">
        <v>0</v>
      </c>
      <c r="J44" s="1">
        <f>PRODUCT(I44,H44)</f>
        <v>0</v>
      </c>
    </row>
    <row r="45" spans="1:10" ht="16.5" thickBot="1" thickTop="1">
      <c r="A45" s="1">
        <v>315</v>
      </c>
      <c r="B45" s="1" t="s">
        <v>49</v>
      </c>
      <c r="C45" s="1">
        <v>110</v>
      </c>
      <c r="E45" t="s">
        <v>34</v>
      </c>
      <c r="G45" s="2">
        <v>30120.47</v>
      </c>
      <c r="H45" s="2">
        <f t="shared" si="1"/>
        <v>38252.996900000006</v>
      </c>
      <c r="I45" s="10">
        <v>0</v>
      </c>
      <c r="J45" s="1">
        <f>PRODUCT(I45,H45)</f>
        <v>0</v>
      </c>
    </row>
    <row r="46" spans="1:10" ht="16.5" thickBot="1" thickTop="1">
      <c r="A46" s="1">
        <v>200</v>
      </c>
      <c r="B46" s="1" t="s">
        <v>49</v>
      </c>
      <c r="C46" s="1">
        <v>125</v>
      </c>
      <c r="E46" t="s">
        <v>35</v>
      </c>
      <c r="G46" s="2">
        <v>21440.94</v>
      </c>
      <c r="H46" s="2">
        <f t="shared" si="1"/>
        <v>27229.9938</v>
      </c>
      <c r="I46" s="10">
        <v>0</v>
      </c>
      <c r="J46" s="1">
        <f>PRODUCT(I46,H46)</f>
        <v>0</v>
      </c>
    </row>
    <row r="47" spans="5:9" ht="16.5" thickBot="1" thickTop="1">
      <c r="E47" t="s">
        <v>63</v>
      </c>
      <c r="G47" s="2">
        <v>31541.73</v>
      </c>
      <c r="H47" s="2">
        <f t="shared" si="1"/>
        <v>40057.9971</v>
      </c>
      <c r="I47" s="10"/>
    </row>
    <row r="48" spans="1:10" ht="16.5" thickBot="1" thickTop="1">
      <c r="A48" s="1">
        <v>315</v>
      </c>
      <c r="B48" s="1" t="s">
        <v>49</v>
      </c>
      <c r="C48" s="1">
        <v>160</v>
      </c>
      <c r="E48" s="26" t="s">
        <v>36</v>
      </c>
      <c r="G48" s="2">
        <v>35210.23622</v>
      </c>
      <c r="H48" s="2">
        <f t="shared" si="1"/>
        <v>44716.9999994</v>
      </c>
      <c r="I48" s="10">
        <v>0</v>
      </c>
      <c r="J48" s="1">
        <f>PRODUCT(I48,H48)</f>
        <v>0</v>
      </c>
    </row>
    <row r="49" spans="1:10" ht="16.5" thickBot="1" thickTop="1">
      <c r="A49" s="1">
        <v>400</v>
      </c>
      <c r="B49" s="1" t="s">
        <v>49</v>
      </c>
      <c r="C49" s="1">
        <v>160</v>
      </c>
      <c r="E49" s="26" t="s">
        <v>37</v>
      </c>
      <c r="G49" s="2">
        <v>77298</v>
      </c>
      <c r="H49" s="2">
        <f t="shared" si="1"/>
        <v>98168.46</v>
      </c>
      <c r="I49" s="10">
        <v>0</v>
      </c>
      <c r="J49" s="1">
        <f>PRODUCT(I49,H49)</f>
        <v>0</v>
      </c>
    </row>
    <row r="50" spans="8:9" ht="16.5" thickBot="1" thickTop="1">
      <c r="H50" s="2"/>
      <c r="I50" s="10"/>
    </row>
    <row r="51" spans="1:11" ht="47.25" customHeight="1" thickBot="1" thickTop="1">
      <c r="A51" s="18"/>
      <c r="B51" s="19" t="s">
        <v>55</v>
      </c>
      <c r="C51" s="19" t="s">
        <v>56</v>
      </c>
      <c r="D51" s="25" t="s">
        <v>57</v>
      </c>
      <c r="H51" s="12"/>
      <c r="I51" s="13" t="s">
        <v>50</v>
      </c>
      <c r="J51" s="13">
        <f>SUM(J3:J50)</f>
        <v>0</v>
      </c>
      <c r="K51" s="14"/>
    </row>
    <row r="52" spans="1:11" ht="46.5" thickBot="1" thickTop="1">
      <c r="A52" s="20" t="s">
        <v>68</v>
      </c>
      <c r="B52" s="10">
        <v>0</v>
      </c>
      <c r="C52" s="11">
        <v>6548</v>
      </c>
      <c r="D52" s="21">
        <f>PRODUCT(B52,C52)</f>
        <v>0</v>
      </c>
      <c r="H52" s="12"/>
      <c r="I52" s="13" t="s">
        <v>51</v>
      </c>
      <c r="J52" s="13">
        <f>PRODUCT(D56,1)</f>
        <v>0</v>
      </c>
      <c r="K52" s="14"/>
    </row>
    <row r="53" spans="1:11" ht="31.5" thickBot="1" thickTop="1">
      <c r="A53" s="20" t="s">
        <v>69</v>
      </c>
      <c r="B53" s="10"/>
      <c r="C53" s="11">
        <v>11524</v>
      </c>
      <c r="D53" s="21"/>
      <c r="H53" s="12"/>
      <c r="J53" s="13"/>
      <c r="K53" s="14"/>
    </row>
    <row r="54" spans="1:11" ht="46.5" thickBot="1" thickTop="1">
      <c r="A54" s="20" t="s">
        <v>53</v>
      </c>
      <c r="B54" s="10">
        <v>0</v>
      </c>
      <c r="C54" s="11">
        <v>8000</v>
      </c>
      <c r="D54" s="21">
        <f>PRODUCT(B54,C54)</f>
        <v>0</v>
      </c>
      <c r="H54" s="12"/>
      <c r="I54" s="16" t="s">
        <v>52</v>
      </c>
      <c r="J54" s="17">
        <f>SUM(J51:J52)</f>
        <v>0</v>
      </c>
      <c r="K54" s="14"/>
    </row>
    <row r="55" spans="1:11" ht="46.5" thickBot="1" thickTop="1">
      <c r="A55" s="20" t="s">
        <v>54</v>
      </c>
      <c r="B55" s="10">
        <v>0</v>
      </c>
      <c r="C55" s="11">
        <v>10280</v>
      </c>
      <c r="D55" s="21">
        <f>PRODUCT(B55,C55)</f>
        <v>0</v>
      </c>
      <c r="H55" s="12"/>
      <c r="J55" s="13"/>
      <c r="K55" s="14"/>
    </row>
    <row r="56" spans="1:11" ht="31.5" thickBot="1" thickTop="1">
      <c r="A56" s="22"/>
      <c r="B56" s="23"/>
      <c r="C56" s="23" t="s">
        <v>58</v>
      </c>
      <c r="D56" s="24">
        <f>SUM(D52:D55)</f>
        <v>0</v>
      </c>
      <c r="H56" s="15"/>
      <c r="J56" s="13"/>
      <c r="K56" s="14"/>
    </row>
    <row r="57" spans="8:11" ht="15">
      <c r="H57" s="15"/>
      <c r="J57" s="13"/>
      <c r="K57" s="14"/>
    </row>
    <row r="58" spans="8:11" ht="15">
      <c r="H58" s="15"/>
      <c r="J58" s="13"/>
      <c r="K58" s="14"/>
    </row>
    <row r="59" spans="8:11" ht="15">
      <c r="H59" s="15"/>
      <c r="J59" s="13"/>
      <c r="K59" s="14"/>
    </row>
    <row r="60" spans="1:11" ht="24" customHeight="1">
      <c r="A60" s="27" t="s">
        <v>59</v>
      </c>
      <c r="B60" s="27"/>
      <c r="C60" s="27"/>
      <c r="D60" s="27"/>
      <c r="E60" s="27"/>
      <c r="H60" s="15"/>
      <c r="J60" s="13"/>
      <c r="K60" s="14"/>
    </row>
    <row r="61" spans="1:11" ht="24.75" customHeight="1">
      <c r="A61" s="27" t="s">
        <v>60</v>
      </c>
      <c r="B61" s="27"/>
      <c r="C61" s="27"/>
      <c r="D61" s="27"/>
      <c r="E61" s="27"/>
      <c r="H61" s="15"/>
      <c r="J61" s="13"/>
      <c r="K61" s="14"/>
    </row>
    <row r="62" spans="8:11" ht="15">
      <c r="H62" s="15"/>
      <c r="J62" s="13"/>
      <c r="K62" s="14"/>
    </row>
    <row r="63" spans="8:11" ht="15">
      <c r="H63" s="15"/>
      <c r="J63" s="13"/>
      <c r="K63" s="14"/>
    </row>
    <row r="64" spans="8:11" ht="15">
      <c r="H64" s="15"/>
      <c r="J64" s="13"/>
      <c r="K64" s="14"/>
    </row>
    <row r="65" spans="8:11" ht="15">
      <c r="H65" s="15"/>
      <c r="J65" s="13"/>
      <c r="K65" s="14"/>
    </row>
    <row r="66" spans="8:11" ht="15">
      <c r="H66" s="15"/>
      <c r="J66" s="13"/>
      <c r="K66" s="14"/>
    </row>
  </sheetData>
  <sheetProtection/>
  <mergeCells count="2">
    <mergeCell ref="A60:E60"/>
    <mergeCell ref="A61:E61"/>
  </mergeCells>
  <hyperlinks>
    <hyperlink ref="E4" r:id="rId1" display="KGET ÍVES TISZTÍTÓIDOM 110/200/110"/>
    <hyperlink ref="E6" r:id="rId2" display="KGET ÍVES TISZTÍTÓIDOM 160/200/160"/>
    <hyperlink ref="E7" r:id="rId3" display="KGET ÍVES TISZTÍTÓIDOM 200/200/200"/>
    <hyperlink ref="E8" r:id="rId4" display="KGRE CSAVAROS TISZTÍTÓ 110"/>
    <hyperlink ref="E9" r:id="rId5" display="KGRE CSAVAROS TISZTÍTÓ 125"/>
    <hyperlink ref="E10" r:id="rId6" display="KGRE CSAVAROS TISZTÍTÓ 160"/>
    <hyperlink ref="E14" r:id="rId7" display="KOMPAKT TISZTÍTÓAKNA VISSZAÁRAMLÁSGÁTLÓVAL 160/315/160"/>
    <hyperlink ref="E17" r:id="rId8" display="TISZTÍTÓAKNA ÁTFOLYÓS 110/315/110"/>
    <hyperlink ref="E19" r:id="rId9" display="TISZTÍTÓAKNA ÁTFOLYÓS 160/315/160"/>
    <hyperlink ref="E23" r:id="rId10" display="TISZTÍTÓAKNA ÁTFOLYÓS 250/400/250"/>
    <hyperlink ref="E20" r:id="rId11" display="TISZTÍTÓAKNA ÁTFOLYÓS 200/315/200"/>
    <hyperlink ref="E24" r:id="rId12" display="TISZTÍTÓAKNA ÁTFOLYÓS 315/400/315"/>
    <hyperlink ref="E18" r:id="rId13" display="TISZTÍTÓAKNA ÁTFOLYÓS 125/200/125"/>
    <hyperlink ref="E29" r:id="rId14" display="TISZTÍTÓAKNA ELÁGAZÓS 315/160/160/160"/>
    <hyperlink ref="E22" r:id="rId15" display="TISZTÍTÓAKNA ÁTFOLYÓS 200/400/200"/>
    <hyperlink ref="E31" r:id="rId16" display="TISZTÍTÓAKNA ELÁGAZÓS 400/200/200/200"/>
    <hyperlink ref="E44" r:id="rId17" display="Folyásfenék egyesítő akna 110/200/110/110"/>
    <hyperlink ref="E28" r:id="rId18" display="TISZTÍTÓAKNA ELÁGAZÓS 315/110/110/110"/>
    <hyperlink ref="E40" r:id="rId19" display="Folyásfenék sarokakna 160/315/160"/>
    <hyperlink ref="E30" r:id="rId20" display="TISZTÍTÓAKNA ELÁGAZÓS 315/200/200/200"/>
    <hyperlink ref="E25" r:id="rId21" display="TISZTÍTÓAKNA ÁTFOLYÓS HOMOKFOGÓS 110/200/110"/>
    <hyperlink ref="E37" r:id="rId22" display="Folyásfenék sarokakna 110/315/110"/>
    <hyperlink ref="E48" r:id="rId23" display="Folyásfenék egyesítő akna 160/315/160/160"/>
    <hyperlink ref="E33" r:id="rId24" display="TISZTÍTÓAKNA ELÁGAZÓS 400/315/315/315"/>
    <hyperlink ref="E38" r:id="rId25" display="Folyásfenék sarokakna 125/200/125"/>
    <hyperlink ref="E36" r:id="rId26" display="Folyásfenék sarokakna 110/200/110"/>
    <hyperlink ref="E41" r:id="rId27" display="PE HOMOKFOGÓ SAROK AKNA 400/160/160"/>
    <hyperlink ref="E49" r:id="rId28" display="PE HOMOKFOGÓ EGYESÍTŐ AKNA 400/160/160/160"/>
    <hyperlink ref="E21" r:id="rId29" display="TISZTÍTÓAKNA ÁTFOLYÓS 200/400/200"/>
    <hyperlink ref="E5" r:id="rId30" display="KGET ÍVES TISZTÍTÓIDOM 160/200/160"/>
  </hyperlinks>
  <printOptions/>
  <pageMargins left="0.7" right="0.7" top="0.75" bottom="0.75" header="0.3" footer="0.3"/>
  <pageSetup orientation="portrait" paperSize="9"/>
  <legacy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User</cp:lastModifiedBy>
  <dcterms:created xsi:type="dcterms:W3CDTF">2018-04-28T16:35:32Z</dcterms:created>
  <dcterms:modified xsi:type="dcterms:W3CDTF">2024-04-15T12:45:27Z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